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P:\Water_Resources\!Projects\Water Rights\_Water Rights\Perris Diversion\2022 Statement\"/>
    </mc:Choice>
  </mc:AlternateContent>
  <xr:revisionPtr revIDLastSave="0" documentId="8_{0FB71AD6-75AC-490A-8D87-4A21ACDF38F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B6" i="1"/>
  <c r="D5" i="1"/>
  <c r="D6" i="1" s="1"/>
  <c r="C5" i="1"/>
  <c r="C6" i="1" s="1"/>
  <c r="B5" i="1"/>
  <c r="E5" i="1" l="1"/>
  <c r="E6" i="1" l="1"/>
  <c r="M5" i="1"/>
  <c r="M6" i="1" s="1"/>
  <c r="H5" i="1"/>
  <c r="H6" i="1" s="1"/>
  <c r="L5" i="1"/>
  <c r="L6" i="1" s="1"/>
  <c r="K5" i="1"/>
  <c r="K6" i="1" s="1"/>
  <c r="J5" i="1"/>
  <c r="J6" i="1" s="1"/>
  <c r="G5" i="1"/>
  <c r="G6" i="1" s="1"/>
  <c r="F5" i="1"/>
  <c r="F6" i="1" s="1"/>
  <c r="I5" i="1" l="1"/>
  <c r="I6" i="1" l="1"/>
  <c r="N6" i="1" s="1"/>
  <c r="N5" i="1"/>
</calcChain>
</file>

<file path=xl/sharedStrings.xml><?xml version="1.0" encoding="utf-8"?>
<sst xmlns="http://schemas.openxmlformats.org/spreadsheetml/2006/main" count="18" uniqueCount="18">
  <si>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</si>
  <si>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</si>
  <si>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</si>
  <si>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</si>
  <si>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</si>
  <si>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</si>
  <si>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</si>
  <si>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</si>
  <si>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</si>
  <si>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</si>
  <si>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</si>
  <si>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</si>
  <si>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AFM</t>
  </si>
  <si>
    <t>cfs</t>
  </si>
  <si>
    <t>AFD - assumed max diversion</t>
  </si>
  <si>
    <t>PWFP</t>
  </si>
  <si>
    <t>TOTAL</t>
  </si>
  <si>
    <t>Well 55 Production (Water Year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</si>
</sst>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164" fontId="0" fillId="0" borderId="0" xfId="0" applyNumberFormat="1"/>
    <xf numFmtId="165" fontId="0" fillId="2" borderId="0" xfId="0" applyNumberFormat="1" applyFill="1"/>
    <xf numFmtId="0" fontId="0" fillId="0" borderId="0" xfId="0" applyFill="1"/>
    <xf numFmtId="165" fontId="1" fillId="0" borderId="0" xfId="0" applyNumberFormat="1" applyFont="1" applyFill="1"/>
    <xf numFmtId="0" fontId="0" fillId="0" borderId="0" xfId="0" applyFill="1" applyBorder="1" applyAlignment="1">
      <alignment horizontal="right"/>
    </xf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zoomScale="120" zoomScaleNormal="120" workbookViewId="0">
      <selection activeCell="C8" sqref="C8"/>
    </sheetView>
  </sheetViews>
  <sheetFormatPr defaultRowHeight="15" x14ac:dyDescent="0.25"/>
  <cols>
    <col min="1" max="1" width="27.42578125" bestFit="1" customWidth="1"/>
    <col min="2" max="4" width="8.140625" bestFit="1" customWidth="1"/>
    <col min="14" max="14" width="10.28515625" bestFit="1" customWidth="1"/>
  </cols>
  <sheetData>
    <row r="1" spans="1:14" x14ac:dyDescent="0.25">
      <c r="A1" t="s">
        <v>17</v>
      </c>
    </row>
    <row r="3" spans="1:14" x14ac:dyDescent="0.25">
      <c r="A3" s="4" t="s">
        <v>15</v>
      </c>
      <c r="B3" s="1" t="s">
        <v>9</v>
      </c>
      <c r="C3" s="1" t="s">
        <v>10</v>
      </c>
      <c r="D3" s="1" t="s">
        <v>11</v>
      </c>
      <c r="E3" s="1" t="s">
        <v>0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6</v>
      </c>
      <c r="L3" s="1" t="s">
        <v>7</v>
      </c>
      <c r="M3" s="1" t="s">
        <v>8</v>
      </c>
      <c r="N3" s="6" t="s">
        <v>16</v>
      </c>
    </row>
    <row r="4" spans="1:14" x14ac:dyDescent="0.25">
      <c r="A4" t="s">
        <v>12</v>
      </c>
      <c r="B4" s="7">
        <v>92.897999999999996</v>
      </c>
      <c r="C4" s="7">
        <v>92.113</v>
      </c>
      <c r="D4" s="7">
        <v>19.052</v>
      </c>
      <c r="E4" s="3">
        <v>88.54</v>
      </c>
      <c r="F4" s="3">
        <v>86.903000000000006</v>
      </c>
      <c r="G4" s="3">
        <v>82.745999999999995</v>
      </c>
      <c r="H4" s="3">
        <v>90.289000000000001</v>
      </c>
      <c r="I4" s="3">
        <v>85.507000000000005</v>
      </c>
      <c r="J4" s="3">
        <v>38.948999999999998</v>
      </c>
      <c r="K4" s="3">
        <v>86.551000000000002</v>
      </c>
      <c r="L4" s="3">
        <v>78.135999999999996</v>
      </c>
      <c r="M4" s="3">
        <v>40.148000000000003</v>
      </c>
      <c r="N4" s="5">
        <f>SUM(B4:M4)</f>
        <v>881.83199999999999</v>
      </c>
    </row>
    <row r="5" spans="1:14" x14ac:dyDescent="0.25">
      <c r="A5" t="s">
        <v>14</v>
      </c>
      <c r="B5" s="2">
        <f t="shared" ref="B5:D5" si="0">B4/31</f>
        <v>2.9967096774193549</v>
      </c>
      <c r="C5" s="2">
        <f>C4/30</f>
        <v>3.0704333333333333</v>
      </c>
      <c r="D5" s="2">
        <f t="shared" si="0"/>
        <v>0.6145806451612903</v>
      </c>
      <c r="E5" s="2">
        <f>E4/31</f>
        <v>2.8561290322580648</v>
      </c>
      <c r="F5" s="2">
        <f>F4/28</f>
        <v>3.1036785714285715</v>
      </c>
      <c r="G5" s="2">
        <f t="shared" ref="G5:L5" si="1">G4/31</f>
        <v>2.6692258064516126</v>
      </c>
      <c r="H5" s="2">
        <f>H4/30</f>
        <v>3.0096333333333334</v>
      </c>
      <c r="I5" s="2">
        <f>I4/31</f>
        <v>2.7582903225806454</v>
      </c>
      <c r="J5" s="2">
        <f>J4/30</f>
        <v>1.2983</v>
      </c>
      <c r="K5" s="2">
        <f t="shared" si="1"/>
        <v>2.7919677419354838</v>
      </c>
      <c r="L5" s="2">
        <f t="shared" si="1"/>
        <v>2.520516129032258</v>
      </c>
      <c r="M5" s="2">
        <f>M4/30</f>
        <v>1.3382666666666667</v>
      </c>
      <c r="N5" s="5">
        <f>SUM(B5:M5)</f>
        <v>29.027731259600614</v>
      </c>
    </row>
    <row r="6" spans="1:14" x14ac:dyDescent="0.25">
      <c r="A6" t="s">
        <v>13</v>
      </c>
      <c r="B6" s="2">
        <f t="shared" ref="B6:D6" si="2">B5*0.504</f>
        <v>1.510341677419355</v>
      </c>
      <c r="C6" s="2">
        <f t="shared" si="2"/>
        <v>1.5474984000000001</v>
      </c>
      <c r="D6" s="2">
        <f t="shared" si="2"/>
        <v>0.3097486451612903</v>
      </c>
      <c r="E6" s="2">
        <f>E5*0.504</f>
        <v>1.4394890322580647</v>
      </c>
      <c r="F6" s="2">
        <f>F5*0.504</f>
        <v>1.564254</v>
      </c>
      <c r="G6" s="2">
        <f>G5*0.504</f>
        <v>1.3452898064516128</v>
      </c>
      <c r="H6" s="2">
        <f t="shared" ref="H6:M6" si="3">H5*0.504</f>
        <v>1.5168552</v>
      </c>
      <c r="I6" s="2">
        <f t="shared" si="3"/>
        <v>1.3901783225806452</v>
      </c>
      <c r="J6" s="2">
        <f t="shared" si="3"/>
        <v>0.65434320000000001</v>
      </c>
      <c r="K6" s="2">
        <f t="shared" si="3"/>
        <v>1.4071517419354838</v>
      </c>
      <c r="L6" s="2">
        <f t="shared" si="3"/>
        <v>1.270340129032258</v>
      </c>
      <c r="M6" s="2">
        <f t="shared" si="3"/>
        <v>0.67448640000000004</v>
      </c>
      <c r="N6" s="5">
        <f>SUM(B6:M6)</f>
        <v>14.629976554838709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Kirk, Leighanne</cp:lastModifiedBy>
  <dcterms:created xsi:type="dcterms:W3CDTF">2018-02-14T18:29:49Z</dcterms:created>
  <dcterms:modified xsi:type="dcterms:W3CDTF">2022-12-14T23:30:19Z</dcterms:modified>
</cp:coreProperties>
</file>